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 nadlimitní\Dodávky plynu\Final část 2\"/>
    </mc:Choice>
  </mc:AlternateContent>
  <xr:revisionPtr revIDLastSave="0" documentId="13_ncr:1_{4EF8C5E3-9EE7-4A2F-BE14-C65B62DA4D30}" xr6:coauthVersionLast="47" xr6:coauthVersionMax="47" xr10:uidLastSave="{00000000-0000-0000-0000-000000000000}"/>
  <bookViews>
    <workbookView xWindow="28680" yWindow="-120" windowWidth="29040" windowHeight="15720" xr2:uid="{E64200DF-B24A-4851-A21D-EC4C97BA7E71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L23" i="1"/>
  <c r="L18" i="1"/>
  <c r="L19" i="1"/>
  <c r="L20" i="1"/>
  <c r="L21" i="1"/>
  <c r="L22" i="1"/>
  <c r="L17" i="1"/>
  <c r="L24" i="1" l="1"/>
  <c r="K9" i="1" l="1"/>
  <c r="K10" i="1"/>
  <c r="K11" i="1"/>
  <c r="K12" i="1" l="1"/>
  <c r="G34" i="1" s="1"/>
</calcChain>
</file>

<file path=xl/sharedStrings.xml><?xml version="1.0" encoding="utf-8"?>
<sst xmlns="http://schemas.openxmlformats.org/spreadsheetml/2006/main" count="76" uniqueCount="54">
  <si>
    <t>Číslo artiklu</t>
  </si>
  <si>
    <t>Název Položky</t>
  </si>
  <si>
    <t>Složení/Čistota</t>
  </si>
  <si>
    <t>Norma a ostatní požadavky</t>
  </si>
  <si>
    <t>Příloha č. 2 - Technická specifikace a ceník</t>
  </si>
  <si>
    <t>KYSLIK 3.5 KAPAL. SC</t>
  </si>
  <si>
    <t>DUSIK 5.0 KAPAL. SC</t>
  </si>
  <si>
    <t>ARGON 5.0 KAPAL.SC</t>
  </si>
  <si>
    <t>OXID UHL.SVAR. KAPAL. SC</t>
  </si>
  <si>
    <t>KG</t>
  </si>
  <si>
    <t>Maximální množství odběru v MJ</t>
  </si>
  <si>
    <t>Měrná jednotka - MJ</t>
  </si>
  <si>
    <t>Identifikační údaje:</t>
  </si>
  <si>
    <t>Název/jméno prodávajícího:</t>
  </si>
  <si>
    <t>IČO:</t>
  </si>
  <si>
    <t>Razítko a podpis osoby oprávněné jednat jménem či za prodávajícího:</t>
  </si>
  <si>
    <t>Č. produktu nabízené položky</t>
  </si>
  <si>
    <t>Obchodní název nabízené položky</t>
  </si>
  <si>
    <t>Nabídková cena celkem v Kč bez DPH</t>
  </si>
  <si>
    <t>čistota min. 99,950%</t>
  </si>
  <si>
    <t>ČSN EN ISO 14175</t>
  </si>
  <si>
    <t>čistota min. 99,999%</t>
  </si>
  <si>
    <t>čistota min. 99,500%</t>
  </si>
  <si>
    <t>Popis</t>
  </si>
  <si>
    <t>Zásobník Argon + odpařovač</t>
  </si>
  <si>
    <t>Zásobník Dusík + odpařovač</t>
  </si>
  <si>
    <t>Zásobník Kyslík + odpařovač</t>
  </si>
  <si>
    <t>Zásobník Oxid uhličitý + odpařovač</t>
  </si>
  <si>
    <t>Technické Zařízení/Služba</t>
  </si>
  <si>
    <t>Umístění</t>
  </si>
  <si>
    <t>Min. velikost zásobníku [l]</t>
  </si>
  <si>
    <t>Množství
[ks]</t>
  </si>
  <si>
    <r>
      <t>Min. průměrný výkon
[m</t>
    </r>
    <r>
      <rPr>
        <b/>
        <vertAlign val="superscript"/>
        <sz val="11"/>
        <rFont val="Calibri"/>
        <family val="2"/>
        <charset val="238"/>
      </rPr>
      <t>3</t>
    </r>
    <r>
      <rPr>
        <b/>
        <sz val="11"/>
        <rFont val="Calibri"/>
        <family val="2"/>
        <charset val="238"/>
      </rPr>
      <t>/hod]</t>
    </r>
  </si>
  <si>
    <t>Maximální výkon
[m3/hod]</t>
  </si>
  <si>
    <t>Telemetrie zásobníků</t>
  </si>
  <si>
    <t>Telemetrie zásobníků pro dálkové sledování stavu kapalných plynů v zásobnících, která je vzdáleně řízena pracovníky dodavatele. Jakmile stav v jednotlivých zásobnících klesne na limitní hranici, dochází k automatickému návozu.</t>
  </si>
  <si>
    <t>Šenov u Nového Jičína</t>
  </si>
  <si>
    <t>─</t>
  </si>
  <si>
    <t>Cena nájmu za MJ v Kč bez DPH/měsíc</t>
  </si>
  <si>
    <t>Celková cena nájmu v Kč bez DPH/měsíc</t>
  </si>
  <si>
    <t>Kryogenní zásobníky
Průměr: 1,6 - 3 m
Výška: 4,2 - 14,7 m
Tlaky: 18, 22, 36 BAR
Cena nájmu zahrnuje veškerá další plnění - instalaci/demontáž, průběžné kontroly, revizní prohlídky a zaškolení obsluhy a případné další poplatky</t>
  </si>
  <si>
    <r>
      <t>Směšovací stanice Argon +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včetně vzdušníku</t>
    </r>
  </si>
  <si>
    <t>Jednotková nabídková cena v Kč bez DPH.</t>
  </si>
  <si>
    <t>1. Oddíl -  KAPALNÉ TECHNICÉ PLYNY:</t>
  </si>
  <si>
    <t>Veřejná zakázka: Dodávky kapalných technických plynů</t>
  </si>
  <si>
    <t>Rámcová dohoda č.  S169/25</t>
  </si>
  <si>
    <t>Cena musí obsahovat  všechny poplatky ( ADR, atest, silniční a energetické poplatky)</t>
  </si>
  <si>
    <t>Nabídková cena za maximální množství v Kč bez DPH</t>
  </si>
  <si>
    <t>2. Oddíl - NÁJEM TECHNICKÝCH ZAŘÍZENÍ A SLUŽEB:</t>
  </si>
  <si>
    <t>Požadujeme ukazatele aktuálního poměru směšovaných plynů/ příp. dodat mobilní analyzátor.Cena nájmu zahrnuje veškerá další plnění - instalaci/demontáž,průběžné kontroly, revizní prohlídky a zaškolení obsluhy a případné další poplatky</t>
  </si>
  <si>
    <t xml:space="preserve">Kryogenní zásobníky
Průměr: 1,6 - 3 m
Výška: 4,2 - 14,7 m
Tlaky: 18, 22, 36 BAR
požadávek na ruční odpouštění Cena nájmu zahrnuje veškerá další plnění - instalaci/demontáž, průběžné kontroly, revizní prohlídky a zaškolení obsluhy a případné další poplatky. </t>
  </si>
  <si>
    <r>
      <t xml:space="preserve">Kryogenní zásobníky
Průměr: 1,6 - 3 m
Výška: 4,2 - 14,7 m
Tlaky: 18, 22, 36 BAR
Cena nájmu zahrnuje veškerá další plnění - instalaci/demontáž, průběžné kontroly, revizní prohlídky a zaškolení obsluhy a případné další poplatky. </t>
    </r>
    <r>
      <rPr>
        <sz val="11"/>
        <color rgb="FFFF0000"/>
        <rFont val="Calibri"/>
        <family val="2"/>
        <charset val="238"/>
        <scheme val="minor"/>
      </rPr>
      <t>Dodavatel nainstaluje vedle zásobníku kapalného dusíku také kondenzační nádobu, která umožní snadné odpouštění kapalného dusíku do přepravní nádoby.</t>
    </r>
  </si>
  <si>
    <t>Tlaková stanice acetylénu.</t>
  </si>
  <si>
    <r>
      <t>Cena nájmu zahrnuje veškerá další plnění - instalaci/demontáž,průběžné kontroly, revizní prohlídky a zaškolení obsluhy a případné další poplatky.</t>
    </r>
    <r>
      <rPr>
        <sz val="11"/>
        <color rgb="FFFF0000"/>
        <rFont val="Calibri"/>
        <family val="2"/>
        <charset val="238"/>
        <scheme val="minor"/>
      </rPr>
      <t xml:space="preserve">Měřící zařízení stavu hladiny plynu ve svazcích napojené na webové rozhrání s automatickým přepínáním svazků. </t>
    </r>
    <r>
      <rPr>
        <sz val="11"/>
        <color rgb="FF7030A0"/>
        <rFont val="Calibri"/>
        <family val="2"/>
        <charset val="238"/>
        <scheme val="minor"/>
      </rPr>
      <t>Zařízení pro světelné a zvukové znamení v případě prázdného svazku umístěné poblíž dané stanice.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</si>
</sst>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Aptos"/>
      <family val="2"/>
    </font>
    <font>
      <sz val="11"/>
      <color rgb="FF7030A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0" borderId="0" xfId="0" applyNumberFormat="1" applyFont="1"/>
    <xf numFmtId="1" fontId="3" fillId="0" borderId="0" xfId="0" applyNumberFormat="1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49" fontId="4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/>
    <xf numFmtId="1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3" fontId="0" fillId="0" borderId="10" xfId="0" applyNumberFormat="1" applyBorder="1" applyAlignment="1">
      <alignment horizontal="left" indent="4"/>
    </xf>
    <xf numFmtId="1" fontId="8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3" fontId="0" fillId="0" borderId="3" xfId="0" applyNumberFormat="1" applyBorder="1" applyAlignment="1">
      <alignment horizontal="left" indent="4"/>
    </xf>
    <xf numFmtId="1" fontId="8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3" fontId="0" fillId="0" borderId="7" xfId="0" applyNumberFormat="1" applyBorder="1" applyAlignment="1">
      <alignment horizontal="left" indent="4"/>
    </xf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5" fillId="3" borderId="10" xfId="0" applyNumberFormat="1" applyFont="1" applyFill="1" applyBorder="1" applyAlignment="1" applyProtection="1">
      <alignment vertical="center" wrapText="1"/>
      <protection locked="0"/>
    </xf>
    <xf numFmtId="49" fontId="5" fillId="3" borderId="3" xfId="0" applyNumberFormat="1" applyFont="1" applyFill="1" applyBorder="1" applyAlignment="1" applyProtection="1">
      <alignment vertical="center" wrapText="1"/>
      <protection locked="0"/>
    </xf>
    <xf numFmtId="49" fontId="5" fillId="3" borderId="7" xfId="0" applyNumberFormat="1" applyFont="1" applyFill="1" applyBorder="1" applyAlignment="1" applyProtection="1">
      <alignment vertical="center" wrapText="1"/>
      <protection locked="0"/>
    </xf>
    <xf numFmtId="165" fontId="0" fillId="0" borderId="11" xfId="0" applyNumberFormat="1" applyBorder="1"/>
    <xf numFmtId="165" fontId="0" fillId="0" borderId="5" xfId="0" applyNumberFormat="1" applyBorder="1"/>
    <xf numFmtId="165" fontId="0" fillId="0" borderId="8" xfId="0" applyNumberFormat="1" applyBorder="1"/>
    <xf numFmtId="165" fontId="3" fillId="2" borderId="12" xfId="0" applyNumberFormat="1" applyFont="1" applyFill="1" applyBorder="1" applyAlignment="1">
      <alignment horizontal="center" vertical="center" wrapText="1"/>
    </xf>
    <xf numFmtId="0" fontId="9" fillId="0" borderId="0" xfId="0" applyFont="1"/>
    <xf numFmtId="164" fontId="9" fillId="0" borderId="0" xfId="0" applyNumberFormat="1" applyFont="1"/>
    <xf numFmtId="165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165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3" borderId="7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5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3" fillId="4" borderId="17" xfId="0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8" xfId="0" applyFont="1" applyBorder="1"/>
    <xf numFmtId="0" fontId="0" fillId="0" borderId="14" xfId="0" applyBorder="1"/>
    <xf numFmtId="165" fontId="0" fillId="0" borderId="19" xfId="0" applyNumberFormat="1" applyBorder="1"/>
    <xf numFmtId="165" fontId="0" fillId="3" borderId="3" xfId="0" applyNumberForma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left" vertical="center"/>
    </xf>
    <xf numFmtId="0" fontId="0" fillId="0" borderId="20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5" fontId="0" fillId="3" borderId="20" xfId="0" applyNumberForma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165" fontId="0" fillId="0" borderId="22" xfId="0" applyNumberFormat="1" applyBorder="1" applyAlignment="1">
      <alignment horizontal="center" vertical="center"/>
    </xf>
    <xf numFmtId="165" fontId="0" fillId="3" borderId="7" xfId="0" applyNumberFormat="1" applyFill="1" applyBorder="1" applyAlignment="1" applyProtection="1">
      <alignment horizontal="center" vertical="center"/>
      <protection locked="0"/>
    </xf>
  </cellXfs>
  <cellStyles count="2">
    <cellStyle name="Měna" xfId="1" builtinId="4"/>
    <cellStyle name="Normální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AC16120F-422A-44F2-85DD-B6B1FE47ABC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1028700</xdr:colOff>
      <xdr:row>0</xdr:row>
      <xdr:rowOff>95250</xdr:rowOff>
    </xdr:from>
    <xdr:to>
      <xdr:col>10</xdr:col>
      <xdr:colOff>1044015</xdr:colOff>
      <xdr:row>4</xdr:row>
      <xdr:rowOff>95885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714425A-F3E3-45E7-8AD4-4E780D66A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34775" y="95250"/>
          <a:ext cx="1409775" cy="74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2B272-2E09-42DC-88FA-68EF0F8E6B98}">
  <sheetPr>
    <pageSetUpPr fitToPage="1"/>
  </sheetPr>
  <dimension ref="B2:M34"/>
  <sheetViews>
    <sheetView tabSelected="1" zoomScaleNormal="100" workbookViewId="0">
      <selection activeCell="G8" sqref="G8"/>
    </sheetView>
  </sheetViews>
  <sheetFormatPr defaultRowHeight="15" x14ac:dyDescent="0.25"/>
  <cols>
    <col min="1" max="1" width="5.42578125" customWidth="1"/>
    <col min="2" max="2" width="14.42578125" customWidth="1"/>
    <col min="3" max="3" width="29.85546875" customWidth="1"/>
    <col min="4" max="4" width="32.5703125" customWidth="1"/>
    <col min="5" max="5" width="22.5703125" customWidth="1"/>
    <col min="6" max="6" width="12.85546875" customWidth="1"/>
    <col min="7" max="7" width="17.85546875" customWidth="1"/>
    <col min="8" max="9" width="17.5703125" customWidth="1"/>
    <col min="10" max="10" width="20.85546875" bestFit="1" customWidth="1"/>
    <col min="11" max="11" width="19" customWidth="1"/>
    <col min="12" max="12" width="20.5703125" customWidth="1"/>
    <col min="13" max="13" width="17.5703125" customWidth="1"/>
  </cols>
  <sheetData>
    <row r="2" spans="2:13" x14ac:dyDescent="0.25">
      <c r="B2" s="4" t="s">
        <v>44</v>
      </c>
    </row>
    <row r="3" spans="2:13" x14ac:dyDescent="0.25">
      <c r="B3" s="5" t="s">
        <v>45</v>
      </c>
    </row>
    <row r="4" spans="2:13" x14ac:dyDescent="0.25">
      <c r="B4" s="5" t="s">
        <v>4</v>
      </c>
    </row>
    <row r="5" spans="2:13" x14ac:dyDescent="0.25">
      <c r="B5" s="5"/>
    </row>
    <row r="6" spans="2:13" ht="16.5" thickBot="1" x14ac:dyDescent="0.3">
      <c r="B6" s="5" t="s">
        <v>43</v>
      </c>
      <c r="D6" s="44" t="s">
        <v>46</v>
      </c>
    </row>
    <row r="7" spans="2:13" ht="60.75" thickBot="1" x14ac:dyDescent="0.3">
      <c r="B7" s="1" t="s">
        <v>0</v>
      </c>
      <c r="C7" s="2" t="s">
        <v>1</v>
      </c>
      <c r="D7" s="3" t="s">
        <v>2</v>
      </c>
      <c r="E7" s="2" t="s">
        <v>3</v>
      </c>
      <c r="F7" s="2" t="s">
        <v>11</v>
      </c>
      <c r="G7" s="2" t="s">
        <v>10</v>
      </c>
      <c r="H7" s="2" t="s">
        <v>42</v>
      </c>
      <c r="I7" s="10" t="s">
        <v>17</v>
      </c>
      <c r="J7" s="2" t="s">
        <v>16</v>
      </c>
      <c r="K7" s="2" t="s">
        <v>47</v>
      </c>
      <c r="L7" s="45"/>
    </row>
    <row r="8" spans="2:13" x14ac:dyDescent="0.25">
      <c r="B8" s="14">
        <v>217111000500</v>
      </c>
      <c r="C8" s="15" t="s">
        <v>5</v>
      </c>
      <c r="D8" s="16" t="s">
        <v>19</v>
      </c>
      <c r="E8" s="15" t="s">
        <v>20</v>
      </c>
      <c r="F8" s="11" t="s">
        <v>9</v>
      </c>
      <c r="G8" s="17">
        <v>150000</v>
      </c>
      <c r="H8" s="38"/>
      <c r="I8" s="29"/>
      <c r="J8" s="29"/>
      <c r="K8" s="32">
        <f>H8*G8</f>
        <v>0</v>
      </c>
      <c r="L8" s="36"/>
      <c r="M8" s="37"/>
    </row>
    <row r="9" spans="2:13" x14ac:dyDescent="0.25">
      <c r="B9" s="18">
        <v>217117002800</v>
      </c>
      <c r="C9" s="19" t="s">
        <v>6</v>
      </c>
      <c r="D9" s="20" t="s">
        <v>21</v>
      </c>
      <c r="E9" s="19" t="s">
        <v>20</v>
      </c>
      <c r="F9" s="6" t="s">
        <v>9</v>
      </c>
      <c r="G9" s="21">
        <v>60000</v>
      </c>
      <c r="H9" s="39"/>
      <c r="I9" s="30"/>
      <c r="J9" s="30"/>
      <c r="K9" s="33">
        <f t="shared" ref="K9:K11" si="0">H9*G9</f>
        <v>0</v>
      </c>
      <c r="L9" s="36"/>
      <c r="M9" s="37"/>
    </row>
    <row r="10" spans="2:13" x14ac:dyDescent="0.25">
      <c r="B10" s="18">
        <v>217211003500</v>
      </c>
      <c r="C10" s="19" t="s">
        <v>7</v>
      </c>
      <c r="D10" s="20" t="s">
        <v>21</v>
      </c>
      <c r="E10" s="19" t="s">
        <v>20</v>
      </c>
      <c r="F10" s="6" t="s">
        <v>9</v>
      </c>
      <c r="G10" s="21">
        <v>70000</v>
      </c>
      <c r="H10" s="39"/>
      <c r="I10" s="30"/>
      <c r="J10" s="30"/>
      <c r="K10" s="33">
        <f t="shared" si="0"/>
        <v>0</v>
      </c>
      <c r="L10" s="36"/>
      <c r="M10" s="37"/>
    </row>
    <row r="11" spans="2:13" ht="15.75" thickBot="1" x14ac:dyDescent="0.3">
      <c r="B11" s="22">
        <v>217113000500</v>
      </c>
      <c r="C11" s="23" t="s">
        <v>8</v>
      </c>
      <c r="D11" s="24" t="s">
        <v>22</v>
      </c>
      <c r="E11" s="23" t="s">
        <v>20</v>
      </c>
      <c r="F11" s="7" t="s">
        <v>9</v>
      </c>
      <c r="G11" s="25">
        <v>12000</v>
      </c>
      <c r="H11" s="40"/>
      <c r="I11" s="31"/>
      <c r="J11" s="31"/>
      <c r="K11" s="34">
        <f t="shared" si="0"/>
        <v>0</v>
      </c>
      <c r="L11" s="36"/>
      <c r="M11" s="37"/>
    </row>
    <row r="12" spans="2:13" ht="15.75" thickBot="1" x14ac:dyDescent="0.3">
      <c r="I12" s="52" t="s">
        <v>18</v>
      </c>
      <c r="J12" s="53"/>
      <c r="K12" s="35">
        <f>SUM(K8:K11)</f>
        <v>0</v>
      </c>
      <c r="L12" s="36"/>
      <c r="M12" s="37"/>
    </row>
    <row r="15" spans="2:13" ht="15.75" thickBot="1" x14ac:dyDescent="0.3">
      <c r="B15" s="13" t="s">
        <v>48</v>
      </c>
    </row>
    <row r="16" spans="2:13" ht="48" thickBot="1" x14ac:dyDescent="0.3">
      <c r="B16" s="78" t="s">
        <v>28</v>
      </c>
      <c r="C16" s="79"/>
      <c r="D16" s="78" t="s">
        <v>23</v>
      </c>
      <c r="E16" s="79"/>
      <c r="F16" s="80" t="s">
        <v>30</v>
      </c>
      <c r="G16" s="80" t="s">
        <v>32</v>
      </c>
      <c r="H16" s="80" t="s">
        <v>33</v>
      </c>
      <c r="I16" s="81" t="s">
        <v>31</v>
      </c>
      <c r="J16" s="80" t="s">
        <v>29</v>
      </c>
      <c r="K16" s="80" t="s">
        <v>38</v>
      </c>
      <c r="L16" s="80" t="s">
        <v>39</v>
      </c>
    </row>
    <row r="17" spans="2:12" ht="116.25" customHeight="1" x14ac:dyDescent="0.25">
      <c r="B17" s="82" t="s">
        <v>24</v>
      </c>
      <c r="C17" s="73"/>
      <c r="D17" s="74" t="s">
        <v>40</v>
      </c>
      <c r="E17" s="74"/>
      <c r="F17" s="75">
        <v>11000</v>
      </c>
      <c r="G17" s="76">
        <v>25</v>
      </c>
      <c r="H17" s="76">
        <v>100</v>
      </c>
      <c r="I17" s="76">
        <v>1</v>
      </c>
      <c r="J17" s="76" t="s">
        <v>36</v>
      </c>
      <c r="K17" s="77"/>
      <c r="L17" s="83">
        <f>K17*I17</f>
        <v>0</v>
      </c>
    </row>
    <row r="18" spans="2:12" ht="165.75" customHeight="1" x14ac:dyDescent="0.25">
      <c r="B18" s="60" t="s">
        <v>25</v>
      </c>
      <c r="C18" s="61"/>
      <c r="D18" s="62" t="s">
        <v>51</v>
      </c>
      <c r="E18" s="62"/>
      <c r="F18" s="26">
        <v>11000</v>
      </c>
      <c r="G18" s="27">
        <v>60</v>
      </c>
      <c r="H18" s="27">
        <v>200</v>
      </c>
      <c r="I18" s="27">
        <v>1</v>
      </c>
      <c r="J18" s="27" t="s">
        <v>36</v>
      </c>
      <c r="K18" s="72"/>
      <c r="L18" s="41">
        <f t="shared" ref="L18:L22" si="1">K18*I18</f>
        <v>0</v>
      </c>
    </row>
    <row r="19" spans="2:12" ht="111.75" customHeight="1" x14ac:dyDescent="0.25">
      <c r="B19" s="60" t="s">
        <v>26</v>
      </c>
      <c r="C19" s="61"/>
      <c r="D19" s="62" t="s">
        <v>50</v>
      </c>
      <c r="E19" s="62"/>
      <c r="F19" s="26">
        <v>12000</v>
      </c>
      <c r="G19" s="27">
        <v>20</v>
      </c>
      <c r="H19" s="27">
        <v>100</v>
      </c>
      <c r="I19" s="27">
        <v>1</v>
      </c>
      <c r="J19" s="27" t="s">
        <v>36</v>
      </c>
      <c r="K19" s="72"/>
      <c r="L19" s="41">
        <f t="shared" si="1"/>
        <v>0</v>
      </c>
    </row>
    <row r="20" spans="2:12" ht="111.75" customHeight="1" x14ac:dyDescent="0.25">
      <c r="B20" s="60" t="s">
        <v>27</v>
      </c>
      <c r="C20" s="61"/>
      <c r="D20" s="62" t="s">
        <v>40</v>
      </c>
      <c r="E20" s="62"/>
      <c r="F20" s="26">
        <v>3000</v>
      </c>
      <c r="G20" s="27">
        <v>5</v>
      </c>
      <c r="H20" s="27">
        <v>10</v>
      </c>
      <c r="I20" s="27">
        <v>1</v>
      </c>
      <c r="J20" s="27" t="s">
        <v>36</v>
      </c>
      <c r="K20" s="72"/>
      <c r="L20" s="41">
        <f t="shared" si="1"/>
        <v>0</v>
      </c>
    </row>
    <row r="21" spans="2:12" ht="111.75" customHeight="1" x14ac:dyDescent="0.25">
      <c r="B21" s="60" t="s">
        <v>52</v>
      </c>
      <c r="C21" s="61"/>
      <c r="D21" s="62" t="s">
        <v>53</v>
      </c>
      <c r="E21" s="62"/>
      <c r="F21" s="26" t="s">
        <v>37</v>
      </c>
      <c r="G21" s="27">
        <v>5</v>
      </c>
      <c r="H21" s="27">
        <v>12</v>
      </c>
      <c r="I21" s="27">
        <v>2</v>
      </c>
      <c r="J21" s="27" t="s">
        <v>36</v>
      </c>
      <c r="K21" s="72"/>
      <c r="L21" s="41">
        <f t="shared" si="1"/>
        <v>0</v>
      </c>
    </row>
    <row r="22" spans="2:12" ht="111.75" customHeight="1" x14ac:dyDescent="0.25">
      <c r="B22" s="60" t="s">
        <v>41</v>
      </c>
      <c r="C22" s="61"/>
      <c r="D22" s="68" t="s">
        <v>49</v>
      </c>
      <c r="E22" s="68"/>
      <c r="F22" s="26" t="s">
        <v>37</v>
      </c>
      <c r="G22" s="27" t="s">
        <v>37</v>
      </c>
      <c r="H22" s="27" t="s">
        <v>37</v>
      </c>
      <c r="I22" s="27">
        <v>2</v>
      </c>
      <c r="J22" s="27" t="s">
        <v>36</v>
      </c>
      <c r="K22" s="72"/>
      <c r="L22" s="41">
        <f t="shared" si="1"/>
        <v>0</v>
      </c>
    </row>
    <row r="23" spans="2:12" ht="111.75" customHeight="1" thickBot="1" x14ac:dyDescent="0.3">
      <c r="B23" s="65" t="s">
        <v>34</v>
      </c>
      <c r="C23" s="66"/>
      <c r="D23" s="67" t="s">
        <v>35</v>
      </c>
      <c r="E23" s="67"/>
      <c r="F23" s="43" t="s">
        <v>37</v>
      </c>
      <c r="G23" s="28" t="s">
        <v>37</v>
      </c>
      <c r="H23" s="28" t="s">
        <v>37</v>
      </c>
      <c r="I23" s="28">
        <v>1</v>
      </c>
      <c r="J23" s="28" t="s">
        <v>36</v>
      </c>
      <c r="K23" s="84"/>
      <c r="L23" s="42">
        <f>K23*I23</f>
        <v>0</v>
      </c>
    </row>
    <row r="24" spans="2:12" ht="15.75" customHeight="1" thickBot="1" x14ac:dyDescent="0.3">
      <c r="J24" s="63" t="s">
        <v>18</v>
      </c>
      <c r="K24" s="64"/>
      <c r="L24" s="35">
        <f>SUM(L17:L23)</f>
        <v>0</v>
      </c>
    </row>
    <row r="27" spans="2:12" ht="15.75" thickBot="1" x14ac:dyDescent="0.3">
      <c r="B27" s="13" t="s">
        <v>12</v>
      </c>
      <c r="C27" s="13"/>
      <c r="D27" s="8"/>
      <c r="E27" s="8"/>
      <c r="G27" s="9"/>
    </row>
    <row r="28" spans="2:12" x14ac:dyDescent="0.25">
      <c r="B28" s="54" t="s">
        <v>13</v>
      </c>
      <c r="C28" s="55"/>
      <c r="D28" s="46"/>
      <c r="E28" s="47"/>
      <c r="F28" s="12"/>
      <c r="G28" s="12"/>
    </row>
    <row r="29" spans="2:12" x14ac:dyDescent="0.25">
      <c r="B29" s="56" t="s">
        <v>14</v>
      </c>
      <c r="C29" s="57"/>
      <c r="D29" s="48"/>
      <c r="E29" s="49"/>
      <c r="F29" s="12"/>
      <c r="G29" s="12"/>
    </row>
    <row r="30" spans="2:12" ht="86.25" customHeight="1" thickBot="1" x14ac:dyDescent="0.3">
      <c r="B30" s="58" t="s">
        <v>15</v>
      </c>
      <c r="C30" s="59"/>
      <c r="D30" s="50"/>
      <c r="E30" s="51"/>
      <c r="F30" s="12"/>
      <c r="G30" s="12"/>
    </row>
    <row r="33" spans="5:7" ht="15.75" thickBot="1" x14ac:dyDescent="0.3"/>
    <row r="34" spans="5:7" ht="15.75" thickBot="1" x14ac:dyDescent="0.3">
      <c r="E34" s="69" t="s">
        <v>18</v>
      </c>
      <c r="F34" s="70"/>
      <c r="G34" s="71">
        <f>K12+L24</f>
        <v>0</v>
      </c>
    </row>
  </sheetData>
  <sheetProtection algorithmName="SHA-512" hashValue="uYOYqtxSqKZ/kjPLoO/DbTbDyZhQJe2Ph4BSpfkPA8R0FT3ZOxO63SG32LSZrCD5PcudI0rpg0pTAgmeH2lZYA==" saltValue="0ihjNrOLPCscKn+wmamN3w==" spinCount="100000" sheet="1" objects="1" scenarios="1"/>
  <protectedRanges>
    <protectedRange sqref="H7 J7 K16:L16" name="Oblast5"/>
    <protectedRange sqref="D28:G30" name="Oblast7"/>
    <protectedRange sqref="D28:G30" name="Oblast1"/>
    <protectedRange sqref="I7" name="Oblast5_1"/>
  </protectedRanges>
  <mergeCells count="24">
    <mergeCell ref="B23:C23"/>
    <mergeCell ref="D23:E23"/>
    <mergeCell ref="B22:C22"/>
    <mergeCell ref="D22:E22"/>
    <mergeCell ref="D17:E17"/>
    <mergeCell ref="D18:E18"/>
    <mergeCell ref="D19:E19"/>
    <mergeCell ref="D20:E20"/>
    <mergeCell ref="D28:E28"/>
    <mergeCell ref="D29:E29"/>
    <mergeCell ref="D30:E30"/>
    <mergeCell ref="I12:J12"/>
    <mergeCell ref="B28:C28"/>
    <mergeCell ref="B29:C29"/>
    <mergeCell ref="B30:C30"/>
    <mergeCell ref="B16:C16"/>
    <mergeCell ref="D16:E16"/>
    <mergeCell ref="B17:C17"/>
    <mergeCell ref="B20:C20"/>
    <mergeCell ref="B21:C21"/>
    <mergeCell ref="D21:E21"/>
    <mergeCell ref="B18:C18"/>
    <mergeCell ref="B19:C19"/>
    <mergeCell ref="J24:K24"/>
  </mergeCells>
  <conditionalFormatting sqref="B2:B6">
    <cfRule type="duplicateValues" dxfId="4" priority="9"/>
  </conditionalFormatting>
  <conditionalFormatting sqref="B7">
    <cfRule type="duplicateValues" dxfId="3" priority="10"/>
  </conditionalFormatting>
  <conditionalFormatting sqref="B16">
    <cfRule type="duplicateValues" dxfId="2" priority="2"/>
  </conditionalFormatting>
  <conditionalFormatting sqref="B28:B30">
    <cfRule type="duplicateValues" dxfId="1" priority="8"/>
  </conditionalFormatting>
  <conditionalFormatting sqref="D16">
    <cfRule type="duplicateValues" dxfId="0" priority="1"/>
  </conditionalFormatting>
  <pageMargins left="0.7" right="0.7" top="0.78740157499999996" bottom="0.78740157499999996" header="0.3" footer="0.3"/>
  <pageSetup paperSize="9" scale="5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E2E3C-8DC6-4164-8BA0-57509DB71E87}">
  <dimension ref="A1"/>
  <sheetViews>
    <sheetView workbookViewId="0">
      <selection activeCell="C12" sqref="C12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Viktoria Horáková</cp:lastModifiedBy>
  <cp:lastPrinted>2025-09-02T08:59:16Z</cp:lastPrinted>
  <dcterms:created xsi:type="dcterms:W3CDTF">2022-06-15T11:50:02Z</dcterms:created>
  <dcterms:modified xsi:type="dcterms:W3CDTF">2025-11-12T07:51:38Z</dcterms:modified>
</cp:coreProperties>
</file>